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25" yWindow="65491" windowWidth="10215" windowHeight="13365" tabRatio="121" activeTab="0"/>
  </bookViews>
  <sheets>
    <sheet name="短期分科会参加申込書" sheetId="1" r:id="rId1"/>
    <sheet name="【触らないで下さい】回答" sheetId="2" r:id="rId2"/>
    <sheet name="【触らないで下さい】回答群" sheetId="3" r:id="rId3"/>
  </sheets>
  <definedNames/>
  <calcPr fullCalcOnLoad="1"/>
</workbook>
</file>

<file path=xl/comments2.xml><?xml version="1.0" encoding="utf-8"?>
<comments xmlns="http://schemas.openxmlformats.org/spreadsheetml/2006/main">
  <authors>
    <author>ユーザ研究会推進室</author>
  </authors>
  <commentList>
    <comment ref="B7" authorId="0">
      <text>
        <r>
          <rPr>
            <b/>
            <sz val="9"/>
            <color indexed="10"/>
            <rFont val="ＭＳ Ｐゴシック"/>
            <family val="3"/>
          </rPr>
          <t>この列をコピー！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<sst xmlns="http://schemas.openxmlformats.org/spreadsheetml/2006/main" count="137" uniqueCount="89">
  <si>
    <t>＜回答群＞</t>
  </si>
  <si>
    <t>分科会名</t>
  </si>
  <si>
    <t>申込責任者</t>
  </si>
  <si>
    <t>参加者上司</t>
  </si>
  <si>
    <t>推薦欄
[参加者本人／研究テーマに期待すること]</t>
  </si>
  <si>
    <t>所属・役職</t>
  </si>
  <si>
    <t>氏　　　名</t>
  </si>
  <si>
    <t>団　体　名</t>
  </si>
  <si>
    <t>氏　　　　名</t>
  </si>
  <si>
    <t>所 属・役職</t>
  </si>
  <si>
    <t>会 社 住 所</t>
  </si>
  <si>
    <t>参加者</t>
  </si>
  <si>
    <t>参加分科会</t>
  </si>
  <si>
    <t>本テーマに関する知識・経験</t>
  </si>
  <si>
    <t>参加理由</t>
  </si>
  <si>
    <t>分科会への
参加経験</t>
  </si>
  <si>
    <t>参加分科会名</t>
  </si>
  <si>
    <t>年度</t>
  </si>
  <si>
    <t>システム
経験年数</t>
  </si>
  <si>
    <t>お申込み有難うございます。本申込書は、全項目をご記入のうえE-mailでＬＳ研事務局宛に送信して下さい。</t>
  </si>
  <si>
    <t>送信後３日以内（土日祝日は除く）に受領確認メールが届かない場合は、ＬＳ研事務局までご連絡ください。</t>
  </si>
  <si>
    <t>性　別</t>
  </si>
  <si>
    <t>E-mail</t>
  </si>
  <si>
    <t>主たる担当業務</t>
  </si>
  <si>
    <t>分科会</t>
  </si>
  <si>
    <t>　</t>
  </si>
  <si>
    <t>（注1）申込責任者欄は、申込みの際の事務連絡窓口となっていただく方をご記入下さい。
（注2）研究分科会の参加には、各テーマの参加条件／前提スキルを満たしていることが必要です。</t>
  </si>
  <si>
    <t>フリガナ</t>
  </si>
  <si>
    <t>会 社Ｔｅｌ</t>
  </si>
  <si>
    <t>本テーマに関する経験年数</t>
  </si>
  <si>
    <t>参加年度１</t>
  </si>
  <si>
    <t>参加年度２</t>
  </si>
  <si>
    <t>分科会名１</t>
  </si>
  <si>
    <t>分科会名２</t>
  </si>
  <si>
    <t>(記入される方は、本フォームに記載されている方全員から、本同意についてご確認いただきますよう、お願いします。)</t>
  </si>
  <si>
    <t>〒</t>
  </si>
  <si>
    <t>年</t>
  </si>
  <si>
    <t>ヶ月</t>
  </si>
  <si>
    <t>システム
経験年数（年）</t>
  </si>
  <si>
    <t>システム
経験年数（月）</t>
  </si>
  <si>
    <t>本テーマに関する
経験年数（年）</t>
  </si>
  <si>
    <t>本テーマに関する
経験年数（月）</t>
  </si>
  <si>
    <t>分科会コード</t>
  </si>
  <si>
    <t>member_seq</t>
  </si>
  <si>
    <t>CRMコード</t>
  </si>
  <si>
    <t>所属</t>
  </si>
  <si>
    <t>氏名</t>
  </si>
  <si>
    <t>フリガナ</t>
  </si>
  <si>
    <t>郵便番号</t>
  </si>
  <si>
    <t>住所</t>
  </si>
  <si>
    <t>電話</t>
  </si>
  <si>
    <t>メアド</t>
  </si>
  <si>
    <t>性別</t>
  </si>
  <si>
    <t>参加経験</t>
  </si>
  <si>
    <t>申込責任者所属</t>
  </si>
  <si>
    <t>申込責任者氏名</t>
  </si>
  <si>
    <t>申込責任者メアド</t>
  </si>
  <si>
    <t>上司所属</t>
  </si>
  <si>
    <t>上司氏名</t>
  </si>
  <si>
    <t>上司メアド</t>
  </si>
  <si>
    <t>上司電話</t>
  </si>
  <si>
    <t>受付日付</t>
  </si>
  <si>
    <t>ブランク</t>
  </si>
  <si>
    <t>手入力</t>
  </si>
  <si>
    <t>上司</t>
  </si>
  <si>
    <t>フリガナ</t>
  </si>
  <si>
    <t>テーマ経験年数（年）</t>
  </si>
  <si>
    <t>テーマ経験年数（月）</t>
  </si>
  <si>
    <t>所属支部</t>
  </si>
  <si>
    <t>2010年度申込内容</t>
  </si>
  <si>
    <t>申込責任者Tel</t>
  </si>
  <si>
    <t>　送付先：【ＬＳ研事務局】　E-mail：contact-lsken@cs.jp.fujitsu.com</t>
  </si>
  <si>
    <t>Ｎｏ．１　ＩＦＲＳ(国際会計基準)の導入に伴う問題点・課題の検証</t>
  </si>
  <si>
    <t>Ｎｏ．２　高度な信頼性を求めるシステムのための形式手法の適用</t>
  </si>
  <si>
    <t>Ｎｏ．３　ＩＴ活用による環境負荷軽減への貢献</t>
  </si>
  <si>
    <t>Ｎｏ．４　プロジェクトに有効なＰＭＯのあり方</t>
  </si>
  <si>
    <t>ＬＳ研　２０１０年度短期分科会参加申込書</t>
  </si>
  <si>
    <t>下記の個人情報取扱に同意し、ＬＳ研短期分科会への参加を申込みます。</t>
  </si>
  <si>
    <t>-</t>
  </si>
  <si>
    <t>Ｎｏ．１</t>
  </si>
  <si>
    <t>ＩＦＲＳ(国際会計基準)の導入に伴う問題点・課題の検証</t>
  </si>
  <si>
    <t>Ｎｏ．２</t>
  </si>
  <si>
    <t>高度な信頼性を求めるシステムのための形式手法の適用</t>
  </si>
  <si>
    <t>Ｎｏ．３</t>
  </si>
  <si>
    <t>ＩＴ活用による環境負荷軽減への貢献</t>
  </si>
  <si>
    <t>Ｎｏ．４</t>
  </si>
  <si>
    <t>プロジェクトに有効なＰＭＯのあり方</t>
  </si>
  <si>
    <t xml:space="preserve"> 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</si>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</sst>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8.5"/>
      <color indexed="12"/>
      <name val="HG丸ｺﾞｼｯｸM-PRO"/>
      <family val="3"/>
    </font>
    <font>
      <sz val="11"/>
      <name val="HG丸ｺﾞｼｯｸM-PRO"/>
      <family val="3"/>
    </font>
    <font>
      <b/>
      <u val="single"/>
      <sz val="14"/>
      <name val="HG丸ｺﾞｼｯｸM-PRO"/>
      <family val="3"/>
    </font>
    <font>
      <b/>
      <u val="single"/>
      <sz val="12"/>
      <name val="HG丸ｺﾞｼｯｸM-PRO"/>
      <family val="3"/>
    </font>
    <font>
      <sz val="9.5"/>
      <name val="HG丸ｺﾞｼｯｸM-PRO"/>
      <family val="3"/>
    </font>
    <font>
      <sz val="9.5"/>
      <name val="ＭＳ Ｐゴシック"/>
      <family val="3"/>
    </font>
    <font>
      <b/>
      <u val="single"/>
      <sz val="11"/>
      <name val="HG丸ｺﾞｼｯｸM-PRO"/>
      <family val="3"/>
    </font>
    <font>
      <sz val="10"/>
      <name val="HG丸ｺﾞｼｯｸM-PRO"/>
      <family val="3"/>
    </font>
    <font>
      <sz val="10.5"/>
      <color indexed="8"/>
      <name val="HG丸ｺﾞｼｯｸM-PRO"/>
      <family val="3"/>
    </font>
    <font>
      <sz val="9"/>
      <name val="HG丸ｺﾞｼｯｸM-PRO"/>
      <family val="3"/>
    </font>
    <font>
      <sz val="10"/>
      <name val="MS UI Gothic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2" borderId="6" xfId="0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right" vertical="center" indent="1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6" xfId="0" applyFont="1" applyBorder="1" applyAlignment="1">
      <alignment horizontal="left" vertical="center"/>
    </xf>
    <xf numFmtId="0" fontId="20" fillId="0" borderId="11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7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20" fillId="0" borderId="9" xfId="0" applyFont="1" applyBorder="1" applyAlignment="1">
      <alignment vertical="top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3.75390625" style="0" customWidth="1"/>
    <col min="3" max="3" width="15.50390625" style="0" customWidth="1"/>
    <col min="4" max="4" width="3.00390625" style="0" customWidth="1"/>
    <col min="5" max="5" width="11.375" style="0" customWidth="1"/>
    <col min="6" max="7" width="7.25390625" style="0" customWidth="1"/>
    <col min="8" max="8" width="3.875" style="0" customWidth="1"/>
    <col min="9" max="9" width="7.25390625" style="0" customWidth="1"/>
    <col min="10" max="10" width="4.875" style="0" customWidth="1"/>
    <col min="11" max="11" width="7.25390625" style="0" customWidth="1"/>
    <col min="12" max="12" width="5.75390625" style="0" customWidth="1"/>
    <col min="13" max="13" width="4.00390625" style="0" customWidth="1"/>
    <col min="14" max="14" width="5.00390625" style="0" customWidth="1"/>
    <col min="15" max="15" width="6.375" style="0" customWidth="1"/>
    <col min="16" max="16" width="4.625" style="0" customWidth="1"/>
  </cols>
  <sheetData>
    <row r="1" spans="2:16" s="14" customFormat="1" ht="19.5" customHeight="1">
      <c r="B1" s="99" t="s">
        <v>76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6"/>
    </row>
    <row r="2" ht="9.75" customHeight="1">
      <c r="O2" s="6"/>
    </row>
    <row r="3" spans="2:15" s="19" customFormat="1" ht="15" customHeight="1">
      <c r="B3" s="17" t="s">
        <v>19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2:15" s="19" customFormat="1" ht="15.75" customHeight="1">
      <c r="B4" s="17" t="s">
        <v>20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2:15" s="19" customFormat="1" ht="24" customHeight="1">
      <c r="B5" s="93" t="s">
        <v>26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2:15" s="19" customFormat="1" ht="4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2:15" s="19" customFormat="1" ht="18" customHeight="1">
      <c r="B7" s="90" t="s">
        <v>77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</row>
    <row r="8" spans="2:15" s="19" customFormat="1" ht="18" customHeight="1">
      <c r="B8" s="96" t="s">
        <v>34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2:15" ht="18" customHeight="1">
      <c r="B9" s="94" t="s">
        <v>71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2:15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2:15" s="14" customFormat="1" ht="13.5" customHeight="1">
      <c r="B11" s="20" t="s">
        <v>25</v>
      </c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O11" s="21"/>
    </row>
    <row r="12" spans="2:15" ht="25.5" customHeight="1">
      <c r="B12" s="95" t="s">
        <v>7</v>
      </c>
      <c r="C12" s="95"/>
      <c r="D12" s="81"/>
      <c r="E12" s="82"/>
      <c r="F12" s="82"/>
      <c r="G12" s="82"/>
      <c r="H12" s="82"/>
      <c r="I12" s="83"/>
      <c r="J12" s="97" t="s">
        <v>68</v>
      </c>
      <c r="K12" s="98"/>
      <c r="L12" s="81"/>
      <c r="M12" s="82"/>
      <c r="N12" s="82"/>
      <c r="O12" s="83"/>
    </row>
    <row r="13" spans="2:15" ht="25.5" customHeight="1">
      <c r="B13" s="75" t="s">
        <v>2</v>
      </c>
      <c r="C13" s="22" t="s">
        <v>5</v>
      </c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2:15" ht="25.5" customHeight="1">
      <c r="B14" s="75"/>
      <c r="C14" s="27" t="s">
        <v>8</v>
      </c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</row>
    <row r="15" spans="2:15" ht="21.75" customHeight="1">
      <c r="B15" s="75"/>
      <c r="C15" s="22" t="s">
        <v>28</v>
      </c>
      <c r="D15" s="87"/>
      <c r="E15" s="88"/>
      <c r="F15" s="89"/>
      <c r="G15" s="22" t="s">
        <v>22</v>
      </c>
      <c r="H15" s="87"/>
      <c r="I15" s="88"/>
      <c r="J15" s="88"/>
      <c r="K15" s="88"/>
      <c r="L15" s="88"/>
      <c r="M15" s="88"/>
      <c r="N15" s="88"/>
      <c r="O15" s="89"/>
    </row>
    <row r="16" spans="2:15" ht="25.5" customHeight="1">
      <c r="B16" s="75" t="s">
        <v>3</v>
      </c>
      <c r="C16" s="27" t="s">
        <v>5</v>
      </c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9"/>
    </row>
    <row r="17" spans="2:15" ht="25.5" customHeight="1">
      <c r="B17" s="75"/>
      <c r="C17" s="27" t="s">
        <v>8</v>
      </c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9"/>
    </row>
    <row r="18" spans="2:15" ht="21.75" customHeight="1">
      <c r="B18" s="75"/>
      <c r="C18" s="22" t="s">
        <v>28</v>
      </c>
      <c r="D18" s="87"/>
      <c r="E18" s="88"/>
      <c r="F18" s="89"/>
      <c r="G18" s="22" t="s">
        <v>22</v>
      </c>
      <c r="H18" s="87"/>
      <c r="I18" s="88"/>
      <c r="J18" s="88"/>
      <c r="K18" s="88"/>
      <c r="L18" s="88"/>
      <c r="M18" s="88"/>
      <c r="N18" s="88"/>
      <c r="O18" s="89"/>
    </row>
    <row r="19" spans="2:15" ht="48.75" customHeight="1">
      <c r="B19" s="75"/>
      <c r="C19" s="26" t="s">
        <v>4</v>
      </c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</row>
    <row r="20" spans="2:15" ht="3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5" ht="24" customHeight="1">
      <c r="B21" s="84" t="s">
        <v>11</v>
      </c>
      <c r="C21" s="22" t="s">
        <v>9</v>
      </c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3"/>
    </row>
    <row r="22" spans="2:15" ht="25.5" customHeight="1">
      <c r="B22" s="85"/>
      <c r="C22" s="22" t="s">
        <v>6</v>
      </c>
      <c r="D22" s="81"/>
      <c r="E22" s="82"/>
      <c r="F22" s="83"/>
      <c r="G22" s="35" t="s">
        <v>27</v>
      </c>
      <c r="H22" s="81"/>
      <c r="I22" s="82"/>
      <c r="J22" s="83"/>
      <c r="K22" s="22" t="s">
        <v>21</v>
      </c>
      <c r="L22" s="90"/>
      <c r="M22" s="100"/>
      <c r="N22" s="100"/>
      <c r="O22" s="101"/>
    </row>
    <row r="23" spans="2:15" ht="15.75" customHeight="1">
      <c r="B23" s="85"/>
      <c r="C23" s="102" t="s">
        <v>10</v>
      </c>
      <c r="D23" s="40" t="s">
        <v>35</v>
      </c>
      <c r="E23" s="47"/>
      <c r="F23" s="41"/>
      <c r="G23" s="42"/>
      <c r="H23" s="43"/>
      <c r="I23" s="43"/>
      <c r="J23" s="43"/>
      <c r="K23" s="44"/>
      <c r="L23" s="44"/>
      <c r="M23" s="44"/>
      <c r="N23" s="44"/>
      <c r="O23" s="45"/>
    </row>
    <row r="24" spans="2:15" ht="36.75" customHeight="1">
      <c r="B24" s="85"/>
      <c r="C24" s="103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</row>
    <row r="25" spans="2:15" ht="21.75" customHeight="1">
      <c r="B25" s="85"/>
      <c r="C25" s="22" t="s">
        <v>28</v>
      </c>
      <c r="D25" s="81"/>
      <c r="E25" s="82"/>
      <c r="F25" s="83"/>
      <c r="G25" s="22" t="s">
        <v>22</v>
      </c>
      <c r="H25" s="81"/>
      <c r="I25" s="82"/>
      <c r="J25" s="82"/>
      <c r="K25" s="82"/>
      <c r="L25" s="82"/>
      <c r="M25" s="82"/>
      <c r="N25" s="82"/>
      <c r="O25" s="83"/>
    </row>
    <row r="26" spans="2:15" ht="41.25" customHeight="1">
      <c r="B26" s="85"/>
      <c r="C26" s="22" t="s">
        <v>23</v>
      </c>
      <c r="D26" s="69"/>
      <c r="E26" s="70"/>
      <c r="F26" s="70"/>
      <c r="G26" s="70"/>
      <c r="H26" s="70"/>
      <c r="I26" s="71"/>
      <c r="J26" s="76" t="s">
        <v>18</v>
      </c>
      <c r="K26" s="77"/>
      <c r="L26" s="46"/>
      <c r="M26" s="24" t="s">
        <v>36</v>
      </c>
      <c r="N26" s="46"/>
      <c r="O26" s="25" t="s">
        <v>37</v>
      </c>
    </row>
    <row r="27" spans="2:15" ht="25.5" customHeight="1">
      <c r="B27" s="85"/>
      <c r="C27" s="22" t="s">
        <v>12</v>
      </c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2:15" ht="48" customHeight="1">
      <c r="B28" s="85"/>
      <c r="C28" s="22" t="s">
        <v>14</v>
      </c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2:15" ht="41.25" customHeight="1">
      <c r="B29" s="85"/>
      <c r="C29" s="26" t="s">
        <v>13</v>
      </c>
      <c r="D29" s="78"/>
      <c r="E29" s="79"/>
      <c r="F29" s="79"/>
      <c r="G29" s="79"/>
      <c r="H29" s="79"/>
      <c r="I29" s="80"/>
      <c r="J29" s="76" t="s">
        <v>29</v>
      </c>
      <c r="K29" s="77"/>
      <c r="L29" s="46"/>
      <c r="M29" s="24" t="s">
        <v>36</v>
      </c>
      <c r="N29" s="46"/>
      <c r="O29" s="25" t="s">
        <v>37</v>
      </c>
    </row>
    <row r="30" spans="2:15" ht="21" customHeight="1">
      <c r="B30" s="85"/>
      <c r="C30" s="84" t="s">
        <v>15</v>
      </c>
      <c r="D30" s="28"/>
      <c r="E30" s="29"/>
      <c r="F30" s="29"/>
      <c r="G30" s="106" t="s">
        <v>16</v>
      </c>
      <c r="H30" s="106"/>
      <c r="I30" s="48"/>
      <c r="J30" s="29" t="s">
        <v>17</v>
      </c>
      <c r="K30" s="105"/>
      <c r="L30" s="105"/>
      <c r="M30" s="105"/>
      <c r="N30" s="105"/>
      <c r="O30" s="30" t="s">
        <v>24</v>
      </c>
    </row>
    <row r="31" spans="2:15" ht="21" customHeight="1">
      <c r="B31" s="86"/>
      <c r="C31" s="86"/>
      <c r="D31" s="31"/>
      <c r="E31" s="31"/>
      <c r="F31" s="31"/>
      <c r="G31" s="31"/>
      <c r="H31" s="31"/>
      <c r="I31" s="49"/>
      <c r="J31" s="31" t="s">
        <v>17</v>
      </c>
      <c r="K31" s="104"/>
      <c r="L31" s="104"/>
      <c r="M31" s="104"/>
      <c r="N31" s="104"/>
      <c r="O31" s="32" t="s">
        <v>24</v>
      </c>
    </row>
    <row r="32" spans="2:15" ht="6" customHeight="1"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2:15" ht="24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24" customHeight="1">
      <c r="B34" s="2"/>
      <c r="C34" s="2"/>
      <c r="D34" s="2"/>
      <c r="E34" s="2"/>
      <c r="F34" s="2"/>
      <c r="G34" s="2"/>
      <c r="I34" s="2"/>
      <c r="J34" s="2"/>
      <c r="K34" s="2"/>
      <c r="L34" s="2"/>
      <c r="M34" s="2"/>
      <c r="N34" s="2"/>
      <c r="O34" s="2"/>
    </row>
    <row r="35" spans="2:15" ht="24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24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24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24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24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38">
    <mergeCell ref="C23:C24"/>
    <mergeCell ref="K31:N31"/>
    <mergeCell ref="K30:N30"/>
    <mergeCell ref="G30:H30"/>
    <mergeCell ref="H25:O25"/>
    <mergeCell ref="D25:F25"/>
    <mergeCell ref="D26:I26"/>
    <mergeCell ref="D29:I29"/>
    <mergeCell ref="B1:O1"/>
    <mergeCell ref="L22:O22"/>
    <mergeCell ref="D19:O19"/>
    <mergeCell ref="H18:O18"/>
    <mergeCell ref="D18:F18"/>
    <mergeCell ref="D17:O17"/>
    <mergeCell ref="D16:O16"/>
    <mergeCell ref="H15:O15"/>
    <mergeCell ref="D15:F15"/>
    <mergeCell ref="B13:B15"/>
    <mergeCell ref="D14:O14"/>
    <mergeCell ref="B7:O7"/>
    <mergeCell ref="B5:O5"/>
    <mergeCell ref="B9:O9"/>
    <mergeCell ref="D13:O13"/>
    <mergeCell ref="B12:C12"/>
    <mergeCell ref="B8:O8"/>
    <mergeCell ref="J12:K12"/>
    <mergeCell ref="L12:O12"/>
    <mergeCell ref="D12:I12"/>
    <mergeCell ref="B16:B19"/>
    <mergeCell ref="J29:K29"/>
    <mergeCell ref="J26:K26"/>
    <mergeCell ref="D24:O24"/>
    <mergeCell ref="D21:O21"/>
    <mergeCell ref="B21:B31"/>
    <mergeCell ref="D28:O28"/>
    <mergeCell ref="D22:F22"/>
    <mergeCell ref="C30:C31"/>
    <mergeCell ref="H22:J22"/>
  </mergeCells>
  <dataValidations count="3">
    <dataValidation allowBlank="1" showInputMessage="1" showErrorMessage="1" imeMode="disabled" sqref="D15:F15 H15:O15 D18:F18 H18:O18 E23 L26 N26 H25:O25 D25:F25 L29 N29"/>
    <dataValidation allowBlank="1" showInputMessage="1" showErrorMessage="1" imeMode="fullKatakana" sqref="H22:J22"/>
    <dataValidation allowBlank="1" showInputMessage="1" showErrorMessage="1" imeMode="off" sqref="I30:I31"/>
  </dataValidations>
  <printOptions horizontalCentered="1"/>
  <pageMargins left="0.1968503937007874" right="0.1968503937007874" top="0.1968503937007874" bottom="0.1968503937007874" header="0.11811023622047245" footer="0.11811023622047245"/>
  <pageSetup fitToHeight="2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5"/>
  </sheetPr>
  <dimension ref="A2:AH2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2" max="34" width="10.375" style="0" customWidth="1"/>
    <col min="35" max="35" width="15.125" style="0" bestFit="1" customWidth="1"/>
    <col min="38" max="38" width="13.125" style="0" bestFit="1" customWidth="1"/>
  </cols>
  <sheetData>
    <row r="2" ht="13.5">
      <c r="A2" s="12" t="s">
        <v>69</v>
      </c>
    </row>
    <row r="3" spans="15:31" ht="13.5">
      <c r="O3" s="62" t="b">
        <f>IF(O4,"1")</f>
        <v>0</v>
      </c>
      <c r="P3" s="62" t="b">
        <f>IF(P4,"2")</f>
        <v>0</v>
      </c>
      <c r="Y3" s="62"/>
      <c r="Z3" s="62"/>
      <c r="AA3" s="62"/>
      <c r="AB3" s="62"/>
      <c r="AC3" s="62"/>
      <c r="AD3" s="62" t="b">
        <f>IF(AD4,"0")</f>
        <v>0</v>
      </c>
      <c r="AE3" s="62" t="b">
        <f>IF(AE4,"1")</f>
        <v>0</v>
      </c>
    </row>
    <row r="4" spans="15:31" ht="13.5">
      <c r="O4" s="62" t="b">
        <v>0</v>
      </c>
      <c r="P4" s="62" t="b">
        <v>0</v>
      </c>
      <c r="Y4" s="62">
        <v>1</v>
      </c>
      <c r="Z4" s="62"/>
      <c r="AA4" s="62"/>
      <c r="AB4" s="62"/>
      <c r="AC4" s="62"/>
      <c r="AD4" s="62" t="b">
        <v>0</v>
      </c>
      <c r="AE4" s="62" t="b">
        <v>0</v>
      </c>
    </row>
    <row r="5" spans="1:34" s="2" customFormat="1" ht="13.5" customHeight="1">
      <c r="A5" s="72" t="s">
        <v>68</v>
      </c>
      <c r="B5" s="63" t="s">
        <v>7</v>
      </c>
      <c r="C5" s="64" t="s">
        <v>2</v>
      </c>
      <c r="D5" s="65"/>
      <c r="E5" s="65"/>
      <c r="F5" s="66"/>
      <c r="G5" s="64" t="s">
        <v>3</v>
      </c>
      <c r="H5" s="65"/>
      <c r="I5" s="65"/>
      <c r="J5" s="65"/>
      <c r="K5" s="66"/>
      <c r="L5" s="64" t="s">
        <v>11</v>
      </c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</row>
    <row r="6" spans="1:34" ht="32.25" customHeight="1">
      <c r="A6" s="73"/>
      <c r="B6" s="67"/>
      <c r="C6" s="22" t="s">
        <v>5</v>
      </c>
      <c r="D6" s="27" t="s">
        <v>8</v>
      </c>
      <c r="E6" s="22" t="s">
        <v>28</v>
      </c>
      <c r="F6" s="22" t="s">
        <v>22</v>
      </c>
      <c r="G6" s="27" t="s">
        <v>5</v>
      </c>
      <c r="H6" s="27" t="s">
        <v>8</v>
      </c>
      <c r="I6" s="22" t="s">
        <v>28</v>
      </c>
      <c r="J6" s="22" t="s">
        <v>22</v>
      </c>
      <c r="K6" s="26" t="s">
        <v>4</v>
      </c>
      <c r="L6" s="22" t="s">
        <v>9</v>
      </c>
      <c r="M6" s="22" t="s">
        <v>6</v>
      </c>
      <c r="N6" s="39" t="s">
        <v>65</v>
      </c>
      <c r="O6" s="39" t="s">
        <v>21</v>
      </c>
      <c r="P6" s="39" t="s">
        <v>48</v>
      </c>
      <c r="Q6" s="22" t="s">
        <v>10</v>
      </c>
      <c r="R6" s="22" t="s">
        <v>28</v>
      </c>
      <c r="S6" s="22" t="s">
        <v>22</v>
      </c>
      <c r="T6" s="22" t="s">
        <v>23</v>
      </c>
      <c r="U6" s="26" t="s">
        <v>38</v>
      </c>
      <c r="V6" s="26" t="s">
        <v>39</v>
      </c>
      <c r="W6" s="26" t="s">
        <v>66</v>
      </c>
      <c r="X6" s="26" t="s">
        <v>67</v>
      </c>
      <c r="Y6" s="22" t="s">
        <v>12</v>
      </c>
      <c r="Z6" s="22" t="s">
        <v>14</v>
      </c>
      <c r="AA6" s="26" t="s">
        <v>13</v>
      </c>
      <c r="AB6" s="26" t="s">
        <v>40</v>
      </c>
      <c r="AC6" s="26" t="s">
        <v>41</v>
      </c>
      <c r="AD6" s="36" t="s">
        <v>15</v>
      </c>
      <c r="AE6" s="38" t="s">
        <v>30</v>
      </c>
      <c r="AF6" s="38" t="s">
        <v>32</v>
      </c>
      <c r="AG6" s="38" t="s">
        <v>31</v>
      </c>
      <c r="AH6" s="38" t="s">
        <v>33</v>
      </c>
    </row>
    <row r="7" spans="1:34" ht="27.75" customHeight="1">
      <c r="A7" s="11">
        <f>'短期分科会参加申込書'!L12</f>
        <v>0</v>
      </c>
      <c r="B7" s="11">
        <f>'短期分科会参加申込書'!D12</f>
        <v>0</v>
      </c>
      <c r="C7" s="11">
        <f>'短期分科会参加申込書'!D13</f>
        <v>0</v>
      </c>
      <c r="D7" s="11">
        <f>'短期分科会参加申込書'!D14</f>
        <v>0</v>
      </c>
      <c r="E7" s="11">
        <f>'短期分科会参加申込書'!D15</f>
        <v>0</v>
      </c>
      <c r="F7" s="11">
        <f>'短期分科会参加申込書'!H15</f>
        <v>0</v>
      </c>
      <c r="G7" s="13">
        <f>'短期分科会参加申込書'!D16</f>
        <v>0</v>
      </c>
      <c r="H7" s="4">
        <f>'短期分科会参加申込書'!D17</f>
        <v>0</v>
      </c>
      <c r="I7" s="9">
        <f>'短期分科会参加申込書'!D18</f>
        <v>0</v>
      </c>
      <c r="J7" s="11">
        <f>'短期分科会参加申込書'!H18</f>
        <v>0</v>
      </c>
      <c r="K7" s="9">
        <f>'短期分科会参加申込書'!D19</f>
        <v>0</v>
      </c>
      <c r="L7" s="4">
        <f>'短期分科会参加申込書'!D21</f>
        <v>0</v>
      </c>
      <c r="M7" s="4">
        <f>'短期分科会参加申込書'!D22</f>
        <v>0</v>
      </c>
      <c r="N7" s="4">
        <f>'短期分科会参加申込書'!H22</f>
        <v>0</v>
      </c>
      <c r="O7" s="4" t="str">
        <f>IF(O4=P4,"ERROR",IF(O3="1","1","2"))</f>
        <v>ERROR</v>
      </c>
      <c r="P7" s="4">
        <f>'短期分科会参加申込書'!E23</f>
        <v>0</v>
      </c>
      <c r="Q7" s="4">
        <f>'短期分科会参加申込書'!D24</f>
        <v>0</v>
      </c>
      <c r="R7" s="10">
        <f>'短期分科会参加申込書'!D25</f>
        <v>0</v>
      </c>
      <c r="S7" s="11">
        <f>'短期分科会参加申込書'!H25</f>
        <v>0</v>
      </c>
      <c r="T7" s="3">
        <f>'短期分科会参加申込書'!D26</f>
        <v>0</v>
      </c>
      <c r="U7" s="3">
        <f>'短期分科会参加申込書'!L26</f>
        <v>0</v>
      </c>
      <c r="V7" s="3">
        <f>'短期分科会参加申込書'!N26</f>
        <v>0</v>
      </c>
      <c r="W7" s="3">
        <f>'短期分科会参加申込書'!L29</f>
        <v>0</v>
      </c>
      <c r="X7" s="3">
        <f>'短期分科会参加申込書'!N29</f>
        <v>0</v>
      </c>
      <c r="Y7" s="8">
        <f>Y4-1</f>
        <v>0</v>
      </c>
      <c r="Z7" s="8">
        <f>'短期分科会参加申込書'!D28</f>
        <v>0</v>
      </c>
      <c r="AA7" s="7">
        <f>'短期分科会参加申込書'!D29</f>
        <v>0</v>
      </c>
      <c r="AB7" s="37">
        <f>'短期分科会参加申込書'!L29</f>
        <v>0</v>
      </c>
      <c r="AC7" s="37">
        <f>'短期分科会参加申込書'!N29</f>
        <v>0</v>
      </c>
      <c r="AD7" s="5" t="str">
        <f>IF(AD4=AE4,"ERROR",IF(AD3="0","0","1"))</f>
        <v>ERROR</v>
      </c>
      <c r="AE7" s="37">
        <f>'短期分科会参加申込書'!I30</f>
        <v>0</v>
      </c>
      <c r="AF7" s="37">
        <f>'短期分科会参加申込書'!K30</f>
        <v>0</v>
      </c>
      <c r="AG7" s="37">
        <f>'短期分科会参加申込書'!I31</f>
        <v>0</v>
      </c>
      <c r="AH7" s="37">
        <f>'短期分科会参加申込書'!K31</f>
        <v>0</v>
      </c>
    </row>
    <row r="10" spans="2:25" ht="13.5">
      <c r="B10" s="56" t="s">
        <v>62</v>
      </c>
      <c r="C10" s="56" t="s">
        <v>63</v>
      </c>
      <c r="D10" s="51"/>
      <c r="E10" s="52"/>
      <c r="F10" s="52"/>
      <c r="G10" s="52"/>
      <c r="H10" s="52"/>
      <c r="I10" s="52" t="s">
        <v>11</v>
      </c>
      <c r="J10" s="52"/>
      <c r="K10" s="52"/>
      <c r="L10" s="52"/>
      <c r="M10" s="52"/>
      <c r="N10" s="52"/>
      <c r="O10" s="53"/>
      <c r="P10" s="53"/>
      <c r="Q10" s="74" t="s">
        <v>2</v>
      </c>
      <c r="R10" s="74"/>
      <c r="S10" s="74"/>
      <c r="T10" s="74"/>
      <c r="U10" s="51"/>
      <c r="V10" s="55" t="s">
        <v>64</v>
      </c>
      <c r="W10" s="55"/>
      <c r="X10" s="53"/>
      <c r="Y10" s="58"/>
    </row>
    <row r="11" spans="1:25" ht="13.5">
      <c r="A11" s="50" t="s">
        <v>42</v>
      </c>
      <c r="B11" s="57" t="s">
        <v>43</v>
      </c>
      <c r="C11" s="57" t="s">
        <v>44</v>
      </c>
      <c r="D11" s="50" t="s">
        <v>45</v>
      </c>
      <c r="E11" s="50" t="s">
        <v>46</v>
      </c>
      <c r="F11" s="50" t="s">
        <v>47</v>
      </c>
      <c r="G11" s="50" t="s">
        <v>48</v>
      </c>
      <c r="H11" s="50" t="s">
        <v>49</v>
      </c>
      <c r="I11" s="50" t="s">
        <v>50</v>
      </c>
      <c r="J11" s="50" t="s">
        <v>51</v>
      </c>
      <c r="K11" s="50" t="s">
        <v>52</v>
      </c>
      <c r="L11" s="60" t="s">
        <v>38</v>
      </c>
      <c r="M11" s="61" t="s">
        <v>39</v>
      </c>
      <c r="N11" s="60" t="s">
        <v>66</v>
      </c>
      <c r="O11" s="60" t="s">
        <v>67</v>
      </c>
      <c r="P11" s="53" t="s">
        <v>53</v>
      </c>
      <c r="Q11" s="50" t="s">
        <v>54</v>
      </c>
      <c r="R11" s="50" t="s">
        <v>55</v>
      </c>
      <c r="S11" s="50" t="s">
        <v>56</v>
      </c>
      <c r="T11" s="50" t="s">
        <v>70</v>
      </c>
      <c r="U11" s="50" t="s">
        <v>57</v>
      </c>
      <c r="V11" s="50" t="s">
        <v>58</v>
      </c>
      <c r="W11" s="50" t="s">
        <v>59</v>
      </c>
      <c r="X11" s="50" t="s">
        <v>60</v>
      </c>
      <c r="Y11" s="50" t="s">
        <v>61</v>
      </c>
    </row>
    <row r="12" spans="1:25" ht="13.5">
      <c r="A12" s="37">
        <f>Y7</f>
        <v>0</v>
      </c>
      <c r="B12" s="57">
        <v>0</v>
      </c>
      <c r="C12" s="57"/>
      <c r="D12" s="37" t="str">
        <f>WIDECHAR(L7)</f>
        <v>０</v>
      </c>
      <c r="E12" s="37" t="str">
        <f>WIDECHAR(M7)</f>
        <v>０</v>
      </c>
      <c r="F12" s="37">
        <f>N7</f>
        <v>0</v>
      </c>
      <c r="G12" s="37">
        <f>P7</f>
        <v>0</v>
      </c>
      <c r="H12" s="37" t="str">
        <f>WIDECHAR(Q7)</f>
        <v>０</v>
      </c>
      <c r="I12" s="37">
        <f>R7</f>
        <v>0</v>
      </c>
      <c r="J12" s="37" t="str">
        <f>TRIM(S7)</f>
        <v>0</v>
      </c>
      <c r="K12" s="37" t="str">
        <f>O7</f>
        <v>ERROR</v>
      </c>
      <c r="L12" s="37">
        <f>U7</f>
        <v>0</v>
      </c>
      <c r="M12" s="37">
        <f>V7</f>
        <v>0</v>
      </c>
      <c r="N12" s="37">
        <f>W7</f>
        <v>0</v>
      </c>
      <c r="O12" s="37">
        <f>X7</f>
        <v>0</v>
      </c>
      <c r="P12" s="54" t="str">
        <f>AD7</f>
        <v>ERROR</v>
      </c>
      <c r="Q12" s="37" t="str">
        <f>WIDECHAR(C7)</f>
        <v>０</v>
      </c>
      <c r="R12" s="37" t="str">
        <f>WIDECHAR(D7)</f>
        <v>０</v>
      </c>
      <c r="S12" s="37" t="str">
        <f>TRIM(F7)</f>
        <v>0</v>
      </c>
      <c r="T12" s="37">
        <f>E7</f>
        <v>0</v>
      </c>
      <c r="U12" s="37" t="str">
        <f>WIDECHAR(G7)</f>
        <v>０</v>
      </c>
      <c r="V12" s="37" t="str">
        <f>WIDECHAR(H7)</f>
        <v>０</v>
      </c>
      <c r="W12" s="37" t="str">
        <f>TRIM(J7)</f>
        <v>0</v>
      </c>
      <c r="X12" s="37">
        <f>I7</f>
        <v>0</v>
      </c>
      <c r="Y12" s="37"/>
    </row>
    <row r="13" ht="13.5">
      <c r="X13" s="59"/>
    </row>
    <row r="15" spans="2:3" ht="13.5">
      <c r="B15" t="s">
        <v>78</v>
      </c>
      <c r="C15" t="s">
        <v>78</v>
      </c>
    </row>
    <row r="16" spans="2:7" ht="13.5">
      <c r="B16" s="68">
        <f>B7</f>
        <v>0</v>
      </c>
      <c r="C16" s="68">
        <f>F7</f>
        <v>0</v>
      </c>
      <c r="D16" s="68"/>
      <c r="E16" s="68" t="e">
        <f>VLOOKUP(A12,E17:F20,2,FALSE)</f>
        <v>#N/A</v>
      </c>
      <c r="F16" s="68"/>
      <c r="G16" s="68"/>
    </row>
    <row r="17" spans="2:8" ht="13.5">
      <c r="B17" s="68" t="str">
        <f>"  "&amp;C7</f>
        <v>  0</v>
      </c>
      <c r="C17" s="68">
        <f>J7</f>
        <v>0</v>
      </c>
      <c r="D17" s="68"/>
      <c r="E17" s="68">
        <v>1</v>
      </c>
      <c r="F17" s="68" t="s">
        <v>79</v>
      </c>
      <c r="G17" s="68" t="s">
        <v>80</v>
      </c>
      <c r="H17" t="s">
        <v>87</v>
      </c>
    </row>
    <row r="18" spans="2:8" ht="13.5">
      <c r="B18" s="68" t="str">
        <f>"    "&amp;D7&amp;"  様"</f>
        <v>    0  様</v>
      </c>
      <c r="C18" s="68">
        <f>S7</f>
        <v>0</v>
      </c>
      <c r="D18" s="68"/>
      <c r="E18" s="68">
        <v>2</v>
      </c>
      <c r="F18" s="68" t="s">
        <v>81</v>
      </c>
      <c r="G18" s="68" t="s">
        <v>82</v>
      </c>
      <c r="H18" t="s">
        <v>87</v>
      </c>
    </row>
    <row r="19" spans="2:8" ht="13.5">
      <c r="B19" s="68" t="str">
        <f>"  "&amp;G7</f>
        <v>  0</v>
      </c>
      <c r="C19" s="107" t="s">
        <v>88</v>
      </c>
      <c r="D19" s="68"/>
      <c r="E19" s="68">
        <v>3</v>
      </c>
      <c r="F19" s="68" t="s">
        <v>83</v>
      </c>
      <c r="G19" s="68" t="s">
        <v>84</v>
      </c>
      <c r="H19" t="s">
        <v>87</v>
      </c>
    </row>
    <row r="20" spans="2:8" ht="13.5">
      <c r="B20" s="68" t="str">
        <f>"    "&amp;H7&amp;"  様"</f>
        <v>    0  様</v>
      </c>
      <c r="C20" s="68"/>
      <c r="D20" s="68"/>
      <c r="E20" s="68">
        <v>4</v>
      </c>
      <c r="F20" s="68" t="s">
        <v>85</v>
      </c>
      <c r="G20" s="68" t="s">
        <v>86</v>
      </c>
      <c r="H20" t="s">
        <v>87</v>
      </c>
    </row>
    <row r="21" spans="2:7" ht="13.5">
      <c r="B21" s="68" t="str">
        <f>"  "&amp;L7</f>
        <v>  0</v>
      </c>
      <c r="C21" s="68"/>
      <c r="D21" s="68"/>
      <c r="E21" s="68"/>
      <c r="F21" s="68"/>
      <c r="G21" s="68"/>
    </row>
    <row r="22" spans="2:7" ht="13.5">
      <c r="B22" s="68" t="str">
        <f>"    "&amp;M7&amp;"  様"</f>
        <v>    0  様</v>
      </c>
      <c r="C22" s="68"/>
      <c r="D22" s="68"/>
      <c r="E22" s="68"/>
      <c r="F22" s="68"/>
      <c r="G22" s="68"/>
    </row>
    <row r="23" spans="2:7" ht="13.5">
      <c r="B23" s="68"/>
      <c r="C23" s="68"/>
      <c r="D23" s="68"/>
      <c r="E23" s="68"/>
      <c r="F23" s="68"/>
      <c r="G23" s="68"/>
    </row>
    <row r="24" spans="2:7" ht="13.5">
      <c r="B24" s="68" t="str">
        <f>"    ・参加者　：　"&amp;M7&amp;"　様"</f>
        <v>    ・参加者　：　0　様</v>
      </c>
      <c r="C24" s="68" t="s">
        <v>87</v>
      </c>
      <c r="D24" s="68"/>
      <c r="E24" s="68"/>
      <c r="F24" s="68"/>
      <c r="G24" s="68"/>
    </row>
    <row r="25" spans="2:7" ht="13.5">
      <c r="B25" s="68" t="e">
        <f>"    ・分科会名：　"&amp;(VLOOKUP(A12,E17:F20,2,FALSE))</f>
        <v>#N/A</v>
      </c>
      <c r="C25" s="68"/>
      <c r="D25" s="68"/>
      <c r="E25" s="68"/>
      <c r="F25" s="68"/>
      <c r="G25" s="68"/>
    </row>
    <row r="26" spans="2:7" ht="13.5">
      <c r="B26" s="68" t="e">
        <f>"              "&amp;(VLOOKUP(A12,E17:G20,3,FALSE))</f>
        <v>#N/A</v>
      </c>
      <c r="C26" s="68"/>
      <c r="D26" s="68"/>
      <c r="E26" s="68"/>
      <c r="F26" s="68"/>
      <c r="G26" s="68"/>
    </row>
    <row r="27" ht="13.5">
      <c r="B27" s="6" t="s">
        <v>78</v>
      </c>
    </row>
  </sheetData>
  <sheetProtection/>
  <mergeCells count="2">
    <mergeCell ref="A5:A6"/>
    <mergeCell ref="Q10:T10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5"/>
  </sheetPr>
  <dimension ref="A1:F68"/>
  <sheetViews>
    <sheetView workbookViewId="0" topLeftCell="A1">
      <selection activeCell="A1" sqref="A1"/>
    </sheetView>
  </sheetViews>
  <sheetFormatPr defaultColWidth="9.00390625" defaultRowHeight="13.5"/>
  <cols>
    <col min="3" max="3" width="12.75390625" style="0" customWidth="1"/>
    <col min="7" max="7" width="13.375" style="0" customWidth="1"/>
  </cols>
  <sheetData>
    <row r="1" ht="13.5">
      <c r="A1" t="s">
        <v>0</v>
      </c>
    </row>
    <row r="2" ht="13.5">
      <c r="A2" s="6" t="s">
        <v>1</v>
      </c>
    </row>
    <row r="3" ht="13.5">
      <c r="B3" t="s">
        <v>72</v>
      </c>
    </row>
    <row r="4" ht="13.5">
      <c r="B4" t="s">
        <v>73</v>
      </c>
    </row>
    <row r="5" ht="13.5">
      <c r="B5" t="s">
        <v>74</v>
      </c>
    </row>
    <row r="6" ht="13.5">
      <c r="B6" t="s">
        <v>75</v>
      </c>
    </row>
    <row r="49" ht="13.5">
      <c r="F49" s="6"/>
    </row>
    <row r="61" ht="12" customHeight="1"/>
    <row r="62" ht="13.5" hidden="1"/>
    <row r="68" ht="13.5">
      <c r="B68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富士通株式会社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00204139</cp:lastModifiedBy>
  <cp:lastPrinted>2010-02-24T06:23:00Z</cp:lastPrinted>
  <dcterms:created xsi:type="dcterms:W3CDTF">2005-11-28T07:54:27Z</dcterms:created>
  <dcterms:modified xsi:type="dcterms:W3CDTF">2010-02-25T03:37:51Z</dcterms:modified>
  <cp:category/>
  <cp:version/>
  <cp:contentType/>
  <cp:contentStatus/>
</cp:coreProperties>
</file>